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web\images\ita2568\"/>
    </mc:Choice>
  </mc:AlternateContent>
  <xr:revisionPtr revIDLastSave="0" documentId="8_{6E44EF83-1567-4C97-9A3A-F20D67DD0A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1" i="1"/>
  <c r="H15" i="1"/>
  <c r="H11" i="1"/>
</calcChain>
</file>

<file path=xl/sharedStrings.xml><?xml version="1.0" encoding="utf-8"?>
<sst xmlns="http://schemas.openxmlformats.org/spreadsheetml/2006/main" count="90" uniqueCount="60">
  <si>
    <t>ชื่อแผนปฏิบัติการ/โครงการ</t>
  </si>
  <si>
    <t xml:space="preserve">ประเด็นยุทธศาสตร์ที่ 1: </t>
  </si>
  <si>
    <t xml:space="preserve">ประเด็นยุทธศาสตร์ที่ 2: </t>
  </si>
  <si>
    <t>ความคืบหน้าของการดำเนินการตามแผนปฏิบัติการ/โครงการ</t>
  </si>
  <si>
    <t>เป็นไปตามแผน</t>
  </si>
  <si>
    <t>ไม่เป็นไปตามแผน</t>
  </si>
  <si>
    <t>ขยายระยะเวลา</t>
  </si>
  <si>
    <t>งบประมาณที่ตั้งไว้
(บาท)</t>
  </si>
  <si>
    <t>ผลการดำเนินการ</t>
  </si>
  <si>
    <t>หน่วยงานที่รับผิดชอบ/
ผู้รับผิดชอบ</t>
  </si>
  <si>
    <t>ยกเลิก/ชะลอ</t>
  </si>
  <si>
    <t xml:space="preserve">ผลการดำเนินงาน </t>
  </si>
  <si>
    <t>ข้อเสนอแนะ</t>
  </si>
  <si>
    <t>2) การพัฒนาบุคลากร</t>
  </si>
  <si>
    <t>ระยะเวลาดำเนินการ</t>
  </si>
  <si>
    <t>เริ่มต้น</t>
  </si>
  <si>
    <t>สิ้นสุด</t>
  </si>
  <si>
    <t>ลักษณะของโครงการ/กิจกรรม
(โปรดระบุข้อมูล)</t>
  </si>
  <si>
    <t>1) การพัฒนาระบบหรือกระบวนการด้านบริหารทรัพยากรบุคคล</t>
  </si>
  <si>
    <t xml:space="preserve">งบประมาณที่ใช้จริง
(บาท) 
</t>
  </si>
  <si>
    <t xml:space="preserve">ร้อยละความสำเร็จของการดำเนินงาน
</t>
  </si>
  <si>
    <t xml:space="preserve">ปัญหา/อุปสรรคในการดำเนินโครงการ 
</t>
  </si>
  <si>
    <t>วิทยาลัยการจัดการ มหาวิทยาลัยมหิดล</t>
  </si>
  <si>
    <t>-</t>
  </si>
  <si>
    <t>ü</t>
  </si>
  <si>
    <t>หน่วยทรัพยากรบุคคล</t>
  </si>
  <si>
    <t>และพัฒนาองค์กร</t>
  </si>
  <si>
    <t>ยังไม่มีผู้สมัครที่มี</t>
  </si>
  <si>
    <t>คุณสมบัติตรงกับที่</t>
  </si>
  <si>
    <t>สรรหา</t>
  </si>
  <si>
    <t>การดึงดูดและพัฒนาบุคลากรที่มีศักยภาพสูงเพื่อสนับสนุนการขับเคลื่อน</t>
  </si>
  <si>
    <t>ยุทธศาสตร์มหาวิทยาลัย (Talent Focus)</t>
  </si>
  <si>
    <t>1) โครงการพัฒนาระบบสรรหาบุคลากรผู้มีศักยภาพสูง</t>
  </si>
  <si>
    <t>(HRI-1 สรรหาผู้มีศักยภาพสูงเข้ามาสู่มหาวิทยาลัย)</t>
  </si>
  <si>
    <t>1 ต.ค. 66</t>
  </si>
  <si>
    <t>30 ก.ย. 67</t>
  </si>
  <si>
    <t>(Upskill &amp; Reskill)</t>
  </si>
  <si>
    <t>2) โครงการเสริมสร้างและพัฒนาทักษะเพื่ออนาคตของพนักงานสายวิชาการ</t>
  </si>
  <si>
    <t>(HRI-3 ส่งเสริมและยกระดับขีดความสามารถของบุคลากรให้เป็นผู้มีศักยภาพสูง)</t>
  </si>
  <si>
    <t xml:space="preserve">Key Result: เพิ่มจำนวนบุคลากรที่มีศักยภาพสูง </t>
  </si>
  <si>
    <t>เพื่อสนับสนุนการขับเคลื่อนยุทธศาสตร์มหาวิทยาลัย</t>
  </si>
  <si>
    <t>การพัฒนาศักยภาพและขีดความสามารถบุคลากรให้มีทักษะที่ตอบสนอง</t>
  </si>
  <si>
    <t>การเปลี่ยนแปลง (People Transformation Development)</t>
  </si>
  <si>
    <t>3) โครงการเสริมสร้างและพัฒนาทักษะเพื่ออนาคตของพนักงานสายวิชาการ</t>
  </si>
  <si>
    <t>(HRI-4 พัฒนาสมรรถนะที่จำเป็นต่อการปฏิบัติงานที่หลากหลายของบุคลากร)</t>
  </si>
  <si>
    <t>Key Result: พัฒนาสมรรถนะและทักษะที่จำเป็นต่อการปฏิบัติงานของ</t>
  </si>
  <si>
    <t>บุคลากรเพื่อต่อยอดการปฏิบัติงานที่หลากหลาย</t>
  </si>
  <si>
    <t>การพัฒนามหาวิทยาลัยสู่องค์กรนวัตกรรม (Innovative Culture</t>
  </si>
  <si>
    <t>Organization)</t>
  </si>
  <si>
    <t xml:space="preserve">ประเด็นยุทธศาสตร์ที่ 4: </t>
  </si>
  <si>
    <t>Key Result: สร้างบรรยากาศและวัฒนธรรมการทำงานที่ส่งเสริมให้เกิด</t>
  </si>
  <si>
    <t>ความคิดสร้างสรรค์และนวัตกรรมใหม่ๆ</t>
  </si>
  <si>
    <t>4) โครงการกิจกรรมเสริมสร้าง Employee Engagement</t>
  </si>
  <si>
    <t>(HRI-9 ปลูกฝังค่านิยมมหิดล (MAHIDOL Core Values) ให้หยั่งรากลึกในบุคลากร )</t>
  </si>
  <si>
    <t>5) โครงการ 3L (Leisure, Learn and Live)</t>
  </si>
  <si>
    <t>(HRI-11 สร้างสภาพแวดล้อมการทำงานที่ส่งเสริมนวัตกรรม)</t>
  </si>
  <si>
    <t>คณะทำงาน</t>
  </si>
  <si>
    <t>วิทยาลัยการจัดการ</t>
  </si>
  <si>
    <t>HR STRATEGY (2567)</t>
  </si>
  <si>
    <t>รายงานผลการดำเนินโครงการตามแผนยุทธศาสตร์ด้านการบริหารและพัฒนาทรัพยากรบุคคล 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</si>
</sst>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8" tint="-0.249977111117893"/>
      <name val="TH Sarabun New"/>
      <family val="2"/>
    </font>
    <font>
      <sz val="12"/>
      <color theme="1"/>
      <name val="TH Sarabun New"/>
      <family val="2"/>
    </font>
    <font>
      <b/>
      <sz val="16"/>
      <color theme="4"/>
      <name val="TH Sarabun New"/>
      <family val="2"/>
    </font>
    <font>
      <b/>
      <sz val="12"/>
      <name val="TH Sarabun New"/>
      <family val="2"/>
    </font>
    <font>
      <b/>
      <sz val="12"/>
      <color theme="1"/>
      <name val="TH Sarabun New"/>
      <family val="2"/>
    </font>
    <font>
      <b/>
      <sz val="12"/>
      <color rgb="FF262626"/>
      <name val="TH Sarabun New"/>
      <family val="2"/>
    </font>
    <font>
      <sz val="1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/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27" xfId="0" applyFont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6" fillId="3" borderId="2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4" fillId="2" borderId="33" xfId="0" applyFont="1" applyFill="1" applyBorder="1" applyAlignment="1">
      <alignment horizontal="center" vertical="top"/>
    </xf>
    <xf numFmtId="0" fontId="4" fillId="2" borderId="34" xfId="0" applyFont="1" applyFill="1" applyBorder="1" applyAlignment="1">
      <alignment horizontal="center" vertical="top"/>
    </xf>
    <xf numFmtId="0" fontId="4" fillId="2" borderId="35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4" fillId="2" borderId="31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0" fontId="7" fillId="2" borderId="31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13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165" fontId="4" fillId="2" borderId="30" xfId="1" applyNumberFormat="1" applyFont="1" applyFill="1" applyBorder="1" applyAlignment="1">
      <alignment horizontal="center" vertical="top"/>
    </xf>
    <xf numFmtId="165" fontId="4" fillId="2" borderId="10" xfId="1" applyNumberFormat="1" applyFont="1" applyFill="1" applyBorder="1" applyAlignment="1">
      <alignment horizontal="center" vertical="top"/>
    </xf>
    <xf numFmtId="9" fontId="4" fillId="2" borderId="10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164" fontId="7" fillId="2" borderId="31" xfId="1" applyFont="1" applyFill="1" applyBorder="1" applyAlignment="1">
      <alignment horizontal="center" vertical="top"/>
    </xf>
    <xf numFmtId="9" fontId="4" fillId="2" borderId="28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/>
    </xf>
    <xf numFmtId="0" fontId="7" fillId="2" borderId="28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left" vertical="top"/>
    </xf>
    <xf numFmtId="0" fontId="7" fillId="2" borderId="32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165" fontId="4" fillId="2" borderId="32" xfId="1" applyNumberFormat="1" applyFont="1" applyFill="1" applyBorder="1" applyAlignment="1">
      <alignment horizontal="center" vertical="top"/>
    </xf>
    <xf numFmtId="165" fontId="4" fillId="2" borderId="28" xfId="1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2" borderId="15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0" fontId="7" fillId="2" borderId="36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horizontal="left" vertical="top"/>
    </xf>
    <xf numFmtId="0" fontId="7" fillId="2" borderId="16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6"/>
  <sheetViews>
    <sheetView tabSelected="1" zoomScale="115" zoomScaleNormal="115" zoomScaleSheetLayoutView="100" workbookViewId="0">
      <selection activeCell="B9" sqref="B9"/>
    </sheetView>
  </sheetViews>
  <sheetFormatPr defaultColWidth="9.140625" defaultRowHeight="18.75"/>
  <cols>
    <col min="1" max="1" width="47.7109375" style="2" bestFit="1" customWidth="1"/>
    <col min="2" max="2" width="51.5703125" style="2" customWidth="1"/>
    <col min="3" max="4" width="9.85546875" style="2" customWidth="1"/>
    <col min="5" max="5" width="14.7109375" style="2" bestFit="1" customWidth="1"/>
    <col min="6" max="6" width="10.28515625" style="2" customWidth="1"/>
    <col min="7" max="7" width="15.85546875" style="2" bestFit="1" customWidth="1"/>
    <col min="8" max="8" width="9.5703125" style="2" customWidth="1"/>
    <col min="9" max="9" width="9.5703125" style="2" bestFit="1" customWidth="1"/>
    <col min="10" max="10" width="9.28515625" style="2" customWidth="1"/>
    <col min="11" max="11" width="7.140625" style="2" customWidth="1"/>
    <col min="12" max="12" width="7.7109375" style="2" customWidth="1"/>
    <col min="13" max="13" width="8.28515625" style="2" customWidth="1"/>
    <col min="14" max="14" width="7.85546875" style="2" customWidth="1"/>
    <col min="15" max="15" width="13.85546875" style="2" customWidth="1"/>
    <col min="16" max="16" width="9" style="2" customWidth="1"/>
    <col min="17" max="16384" width="9.140625" style="2"/>
  </cols>
  <sheetData>
    <row r="1" spans="1:21" ht="30.75" customHeight="1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33.75" customHeight="1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1" ht="15.75" customHeight="1">
      <c r="A3" s="4" t="s">
        <v>58</v>
      </c>
      <c r="B3" s="5" t="s">
        <v>0</v>
      </c>
      <c r="C3" s="6" t="s">
        <v>14</v>
      </c>
      <c r="D3" s="7"/>
      <c r="E3" s="6" t="s">
        <v>17</v>
      </c>
      <c r="F3" s="7"/>
      <c r="G3" s="8" t="s">
        <v>9</v>
      </c>
      <c r="H3" s="9" t="s">
        <v>7</v>
      </c>
      <c r="I3" s="10" t="s">
        <v>8</v>
      </c>
      <c r="J3" s="11"/>
      <c r="K3" s="11"/>
      <c r="L3" s="11"/>
      <c r="M3" s="11"/>
      <c r="N3" s="11"/>
      <c r="O3" s="11"/>
      <c r="P3" s="12"/>
    </row>
    <row r="4" spans="1:21" ht="20.25" customHeight="1">
      <c r="A4" s="13"/>
      <c r="B4" s="14"/>
      <c r="C4" s="15"/>
      <c r="D4" s="16"/>
      <c r="E4" s="17"/>
      <c r="F4" s="18"/>
      <c r="G4" s="19"/>
      <c r="H4" s="20"/>
      <c r="I4" s="21" t="s">
        <v>3</v>
      </c>
      <c r="J4" s="22"/>
      <c r="K4" s="22"/>
      <c r="L4" s="22"/>
      <c r="M4" s="22"/>
      <c r="N4" s="22"/>
      <c r="O4" s="22"/>
      <c r="P4" s="23"/>
    </row>
    <row r="5" spans="1:21" ht="30.75" customHeight="1">
      <c r="A5" s="13"/>
      <c r="B5" s="14"/>
      <c r="C5" s="24" t="s">
        <v>15</v>
      </c>
      <c r="D5" s="24" t="s">
        <v>16</v>
      </c>
      <c r="E5" s="15"/>
      <c r="F5" s="16"/>
      <c r="G5" s="19"/>
      <c r="H5" s="20"/>
      <c r="I5" s="25" t="s">
        <v>19</v>
      </c>
      <c r="J5" s="25" t="s">
        <v>20</v>
      </c>
      <c r="K5" s="26" t="s">
        <v>11</v>
      </c>
      <c r="L5" s="27"/>
      <c r="M5" s="27"/>
      <c r="N5" s="28"/>
      <c r="O5" s="25" t="s">
        <v>21</v>
      </c>
      <c r="P5" s="25" t="s">
        <v>12</v>
      </c>
      <c r="U5" s="29"/>
    </row>
    <row r="6" spans="1:21" ht="75.75" customHeight="1">
      <c r="A6" s="30"/>
      <c r="B6" s="31"/>
      <c r="C6" s="32"/>
      <c r="D6" s="32"/>
      <c r="E6" s="33" t="s">
        <v>18</v>
      </c>
      <c r="F6" s="34" t="s">
        <v>13</v>
      </c>
      <c r="G6" s="35"/>
      <c r="H6" s="36"/>
      <c r="I6" s="37"/>
      <c r="J6" s="37"/>
      <c r="K6" s="38" t="s">
        <v>4</v>
      </c>
      <c r="L6" s="38" t="s">
        <v>5</v>
      </c>
      <c r="M6" s="38" t="s">
        <v>6</v>
      </c>
      <c r="N6" s="38" t="s">
        <v>10</v>
      </c>
      <c r="O6" s="37"/>
      <c r="P6" s="37"/>
      <c r="U6" s="29"/>
    </row>
    <row r="7" spans="1:21">
      <c r="A7" s="39" t="s">
        <v>1</v>
      </c>
      <c r="B7" s="40" t="s">
        <v>32</v>
      </c>
      <c r="C7" s="41" t="s">
        <v>34</v>
      </c>
      <c r="D7" s="42" t="s">
        <v>35</v>
      </c>
      <c r="E7" s="43" t="s">
        <v>24</v>
      </c>
      <c r="F7" s="44"/>
      <c r="G7" s="45" t="s">
        <v>25</v>
      </c>
      <c r="H7" s="46" t="s">
        <v>23</v>
      </c>
      <c r="I7" s="47" t="s">
        <v>23</v>
      </c>
      <c r="J7" s="47" t="s">
        <v>23</v>
      </c>
      <c r="K7" s="47"/>
      <c r="L7" s="47"/>
      <c r="M7" s="47" t="s">
        <v>24</v>
      </c>
      <c r="N7" s="47"/>
      <c r="O7" s="48" t="s">
        <v>27</v>
      </c>
      <c r="P7" s="49"/>
    </row>
    <row r="8" spans="1:21">
      <c r="A8" s="50" t="s">
        <v>30</v>
      </c>
      <c r="B8" s="51" t="s">
        <v>33</v>
      </c>
      <c r="C8" s="52"/>
      <c r="D8" s="53"/>
      <c r="E8" s="54"/>
      <c r="F8" s="55"/>
      <c r="G8" s="56" t="s">
        <v>26</v>
      </c>
      <c r="H8" s="57"/>
      <c r="I8" s="58"/>
      <c r="J8" s="58"/>
      <c r="K8" s="58"/>
      <c r="L8" s="58"/>
      <c r="M8" s="58"/>
      <c r="N8" s="58"/>
      <c r="O8" s="59" t="s">
        <v>28</v>
      </c>
      <c r="P8" s="60"/>
    </row>
    <row r="9" spans="1:21" s="70" customFormat="1">
      <c r="A9" s="61" t="s">
        <v>31</v>
      </c>
      <c r="B9" s="62"/>
      <c r="C9" s="63"/>
      <c r="D9" s="64"/>
      <c r="E9" s="65"/>
      <c r="F9" s="55"/>
      <c r="G9" s="66"/>
      <c r="H9" s="67"/>
      <c r="I9" s="68"/>
      <c r="J9" s="68"/>
      <c r="K9" s="68"/>
      <c r="L9" s="68"/>
      <c r="M9" s="68"/>
      <c r="N9" s="68"/>
      <c r="O9" s="59" t="s">
        <v>29</v>
      </c>
      <c r="P9" s="69"/>
    </row>
    <row r="10" spans="1:21" s="70" customFormat="1">
      <c r="A10" s="71" t="s">
        <v>39</v>
      </c>
      <c r="B10" s="72"/>
      <c r="C10" s="72"/>
      <c r="D10" s="73"/>
      <c r="E10" s="74"/>
      <c r="F10" s="55"/>
      <c r="G10" s="63"/>
      <c r="H10" s="67"/>
      <c r="I10" s="68"/>
      <c r="J10" s="68"/>
      <c r="K10" s="68"/>
      <c r="L10" s="68"/>
      <c r="M10" s="68"/>
      <c r="N10" s="68"/>
      <c r="O10" s="75"/>
      <c r="P10" s="69"/>
    </row>
    <row r="11" spans="1:21" s="70" customFormat="1">
      <c r="A11" s="71" t="s">
        <v>40</v>
      </c>
      <c r="B11" s="62" t="s">
        <v>37</v>
      </c>
      <c r="C11" s="76" t="s">
        <v>34</v>
      </c>
      <c r="D11" s="77" t="s">
        <v>35</v>
      </c>
      <c r="E11" s="78"/>
      <c r="F11" s="78" t="s">
        <v>24</v>
      </c>
      <c r="G11" s="56" t="s">
        <v>25</v>
      </c>
      <c r="H11" s="79">
        <f>914667*60%</f>
        <v>548800.19999999995</v>
      </c>
      <c r="I11" s="80">
        <f>42000+16156.1+7380+2500+2500+4500+16800+16800+17500</f>
        <v>126136.1</v>
      </c>
      <c r="J11" s="81">
        <v>1</v>
      </c>
      <c r="K11" s="82" t="s">
        <v>24</v>
      </c>
      <c r="L11" s="82"/>
      <c r="M11" s="82"/>
      <c r="N11" s="82"/>
      <c r="O11" s="83" t="s">
        <v>23</v>
      </c>
      <c r="P11" s="69"/>
    </row>
    <row r="12" spans="1:21" s="70" customFormat="1">
      <c r="A12" s="84"/>
      <c r="B12" s="62" t="s">
        <v>36</v>
      </c>
      <c r="C12" s="76"/>
      <c r="D12" s="77"/>
      <c r="E12" s="74"/>
      <c r="F12" s="55"/>
      <c r="G12" s="85" t="s">
        <v>26</v>
      </c>
      <c r="H12" s="86"/>
      <c r="I12" s="68"/>
      <c r="J12" s="68"/>
      <c r="K12" s="68"/>
      <c r="L12" s="68"/>
      <c r="M12" s="68"/>
      <c r="N12" s="68"/>
      <c r="O12" s="59"/>
      <c r="P12" s="69"/>
    </row>
    <row r="13" spans="1:21" s="70" customFormat="1">
      <c r="A13" s="84"/>
      <c r="B13" s="51" t="s">
        <v>38</v>
      </c>
      <c r="C13" s="76"/>
      <c r="D13" s="77"/>
      <c r="E13" s="74"/>
      <c r="F13" s="55"/>
      <c r="G13" s="85"/>
      <c r="H13" s="86"/>
      <c r="I13" s="68"/>
      <c r="J13" s="68"/>
      <c r="K13" s="68"/>
      <c r="L13" s="68"/>
      <c r="M13" s="68"/>
      <c r="N13" s="68"/>
      <c r="O13" s="59"/>
      <c r="P13" s="69"/>
    </row>
    <row r="14" spans="1:21" s="70" customFormat="1">
      <c r="A14" s="84"/>
      <c r="B14" s="51"/>
      <c r="C14" s="76"/>
      <c r="D14" s="77"/>
      <c r="E14" s="74"/>
      <c r="F14" s="55"/>
      <c r="G14" s="85"/>
      <c r="H14" s="86"/>
      <c r="I14" s="68"/>
      <c r="J14" s="68"/>
      <c r="K14" s="68"/>
      <c r="L14" s="68"/>
      <c r="M14" s="68"/>
      <c r="N14" s="68"/>
      <c r="O14" s="59"/>
      <c r="P14" s="69"/>
    </row>
    <row r="15" spans="1:21">
      <c r="A15" s="39" t="s">
        <v>2</v>
      </c>
      <c r="B15" s="62" t="s">
        <v>43</v>
      </c>
      <c r="C15" s="76" t="s">
        <v>34</v>
      </c>
      <c r="D15" s="77" t="s">
        <v>35</v>
      </c>
      <c r="E15" s="78"/>
      <c r="F15" s="78" t="s">
        <v>24</v>
      </c>
      <c r="G15" s="56" t="s">
        <v>25</v>
      </c>
      <c r="H15" s="79">
        <f>914667*40%</f>
        <v>365866.80000000005</v>
      </c>
      <c r="I15" s="80">
        <f>24000+1600+27820+10000+6800+17600+1400+2500+3100+2400</f>
        <v>97220</v>
      </c>
      <c r="J15" s="87">
        <v>1</v>
      </c>
      <c r="K15" s="82" t="s">
        <v>24</v>
      </c>
      <c r="L15" s="68"/>
      <c r="M15" s="68"/>
      <c r="N15" s="68"/>
      <c r="O15" s="88" t="s">
        <v>23</v>
      </c>
      <c r="P15" s="69"/>
    </row>
    <row r="16" spans="1:21">
      <c r="A16" s="89" t="s">
        <v>41</v>
      </c>
      <c r="B16" s="62" t="s">
        <v>36</v>
      </c>
      <c r="C16" s="90"/>
      <c r="D16" s="91"/>
      <c r="E16" s="78"/>
      <c r="F16" s="55"/>
      <c r="G16" s="85" t="s">
        <v>26</v>
      </c>
      <c r="H16" s="92"/>
      <c r="I16" s="82"/>
      <c r="J16" s="87"/>
      <c r="K16" s="82"/>
      <c r="L16" s="93"/>
      <c r="M16" s="93"/>
      <c r="N16" s="93"/>
      <c r="O16" s="94"/>
      <c r="P16" s="69"/>
    </row>
    <row r="17" spans="1:16" s="70" customFormat="1">
      <c r="A17" s="95" t="s">
        <v>42</v>
      </c>
      <c r="B17" s="51" t="s">
        <v>44</v>
      </c>
      <c r="C17" s="63"/>
      <c r="D17" s="64"/>
      <c r="E17" s="78"/>
      <c r="F17" s="55"/>
      <c r="G17" s="85"/>
      <c r="H17" s="96"/>
      <c r="I17" s="93"/>
      <c r="J17" s="97"/>
      <c r="K17" s="97"/>
      <c r="L17" s="93"/>
      <c r="M17" s="93"/>
      <c r="N17" s="93"/>
      <c r="O17" s="94"/>
      <c r="P17" s="69"/>
    </row>
    <row r="18" spans="1:16" s="70" customFormat="1">
      <c r="A18" s="98" t="s">
        <v>45</v>
      </c>
      <c r="B18" s="72"/>
      <c r="C18" s="72"/>
      <c r="D18" s="73"/>
      <c r="E18" s="78"/>
      <c r="F18" s="55"/>
      <c r="G18" s="63"/>
      <c r="H18" s="96"/>
      <c r="I18" s="93"/>
      <c r="J18" s="97"/>
      <c r="K18" s="97"/>
      <c r="L18" s="93"/>
      <c r="M18" s="93"/>
      <c r="N18" s="93"/>
      <c r="O18" s="94"/>
      <c r="P18" s="69"/>
    </row>
    <row r="19" spans="1:16" s="70" customFormat="1">
      <c r="A19" s="98" t="s">
        <v>46</v>
      </c>
      <c r="B19" s="62"/>
      <c r="C19" s="63"/>
      <c r="D19" s="64"/>
      <c r="E19" s="78"/>
      <c r="F19" s="55"/>
      <c r="G19" s="63"/>
      <c r="H19" s="96"/>
      <c r="I19" s="93"/>
      <c r="J19" s="97"/>
      <c r="K19" s="97"/>
      <c r="L19" s="93"/>
      <c r="M19" s="93"/>
      <c r="N19" s="93"/>
      <c r="O19" s="94"/>
      <c r="P19" s="69"/>
    </row>
    <row r="20" spans="1:16" s="70" customFormat="1">
      <c r="A20" s="98"/>
      <c r="B20" s="62"/>
      <c r="C20" s="63"/>
      <c r="D20" s="64"/>
      <c r="E20" s="78"/>
      <c r="F20" s="55"/>
      <c r="G20" s="63"/>
      <c r="H20" s="96"/>
      <c r="I20" s="93"/>
      <c r="J20" s="97"/>
      <c r="K20" s="97"/>
      <c r="L20" s="93"/>
      <c r="M20" s="93"/>
      <c r="N20" s="93"/>
      <c r="O20" s="94"/>
      <c r="P20" s="69"/>
    </row>
    <row r="21" spans="1:16">
      <c r="A21" s="99" t="s">
        <v>49</v>
      </c>
      <c r="B21" s="62" t="s">
        <v>52</v>
      </c>
      <c r="C21" s="76" t="s">
        <v>34</v>
      </c>
      <c r="D21" s="77" t="s">
        <v>35</v>
      </c>
      <c r="E21" s="78"/>
      <c r="F21" s="78" t="s">
        <v>24</v>
      </c>
      <c r="G21" s="56" t="s">
        <v>25</v>
      </c>
      <c r="H21" s="100">
        <v>35000</v>
      </c>
      <c r="I21" s="101">
        <v>21000</v>
      </c>
      <c r="J21" s="87">
        <v>1</v>
      </c>
      <c r="K21" s="82" t="s">
        <v>24</v>
      </c>
      <c r="L21" s="93"/>
      <c r="M21" s="93"/>
      <c r="N21" s="93"/>
      <c r="O21" s="88" t="s">
        <v>23</v>
      </c>
      <c r="P21" s="69"/>
    </row>
    <row r="22" spans="1:16">
      <c r="A22" s="102" t="s">
        <v>47</v>
      </c>
      <c r="B22" s="62" t="s">
        <v>53</v>
      </c>
      <c r="C22" s="63"/>
      <c r="D22" s="64"/>
      <c r="E22" s="78"/>
      <c r="F22" s="55"/>
      <c r="G22" s="85" t="s">
        <v>26</v>
      </c>
      <c r="H22" s="96"/>
      <c r="I22" s="93"/>
      <c r="J22" s="93"/>
      <c r="K22" s="97"/>
      <c r="L22" s="93"/>
      <c r="M22" s="93"/>
      <c r="N22" s="93"/>
      <c r="O22" s="94"/>
      <c r="P22" s="69"/>
    </row>
    <row r="23" spans="1:16">
      <c r="A23" s="103" t="s">
        <v>48</v>
      </c>
      <c r="B23" s="62"/>
      <c r="C23" s="63"/>
      <c r="D23" s="64"/>
      <c r="E23" s="78"/>
      <c r="F23" s="55"/>
      <c r="G23" s="63"/>
      <c r="H23" s="96"/>
      <c r="I23" s="93"/>
      <c r="J23" s="93"/>
      <c r="K23" s="97"/>
      <c r="L23" s="93"/>
      <c r="M23" s="93"/>
      <c r="N23" s="93"/>
      <c r="O23" s="104"/>
      <c r="P23" s="69"/>
    </row>
    <row r="24" spans="1:16">
      <c r="A24" s="105" t="s">
        <v>50</v>
      </c>
      <c r="B24" s="62" t="s">
        <v>54</v>
      </c>
      <c r="C24" s="76" t="s">
        <v>34</v>
      </c>
      <c r="D24" s="77" t="s">
        <v>35</v>
      </c>
      <c r="E24" s="78" t="s">
        <v>24</v>
      </c>
      <c r="F24" s="55"/>
      <c r="G24" s="56" t="s">
        <v>56</v>
      </c>
      <c r="H24" s="100">
        <v>20000000</v>
      </c>
      <c r="I24" s="100">
        <v>17300000</v>
      </c>
      <c r="J24" s="87">
        <v>1</v>
      </c>
      <c r="K24" s="82" t="s">
        <v>24</v>
      </c>
      <c r="L24" s="93"/>
      <c r="M24" s="93"/>
      <c r="N24" s="93"/>
      <c r="O24" s="88" t="s">
        <v>23</v>
      </c>
      <c r="P24" s="69"/>
    </row>
    <row r="25" spans="1:16">
      <c r="A25" s="105" t="s">
        <v>51</v>
      </c>
      <c r="B25" s="62" t="s">
        <v>55</v>
      </c>
      <c r="C25" s="76"/>
      <c r="D25" s="77"/>
      <c r="E25" s="78"/>
      <c r="F25" s="55"/>
      <c r="G25" s="56" t="s">
        <v>57</v>
      </c>
      <c r="H25" s="96"/>
      <c r="I25" s="93"/>
      <c r="J25" s="87"/>
      <c r="K25" s="97"/>
      <c r="L25" s="93"/>
      <c r="M25" s="93"/>
      <c r="N25" s="93"/>
      <c r="O25" s="104"/>
      <c r="P25" s="106"/>
    </row>
    <row r="26" spans="1:16">
      <c r="A26" s="107"/>
      <c r="B26" s="108"/>
      <c r="C26" s="109"/>
      <c r="D26" s="110"/>
      <c r="E26" s="111"/>
      <c r="F26" s="112"/>
      <c r="G26" s="113"/>
      <c r="H26" s="114"/>
      <c r="I26" s="115"/>
      <c r="J26" s="116"/>
      <c r="K26" s="116"/>
      <c r="L26" s="115"/>
      <c r="M26" s="115"/>
      <c r="N26" s="115"/>
      <c r="O26" s="117"/>
      <c r="P26" s="118"/>
    </row>
  </sheetData>
  <mergeCells count="16">
    <mergeCell ref="J5:J6"/>
    <mergeCell ref="A1:P1"/>
    <mergeCell ref="A2:P2"/>
    <mergeCell ref="G3:G6"/>
    <mergeCell ref="H3:H6"/>
    <mergeCell ref="A3:A6"/>
    <mergeCell ref="B3:B6"/>
    <mergeCell ref="K5:N5"/>
    <mergeCell ref="I4:P4"/>
    <mergeCell ref="I3:P3"/>
    <mergeCell ref="E3:F5"/>
    <mergeCell ref="O5:O6"/>
    <mergeCell ref="P5:P6"/>
    <mergeCell ref="C3:D3"/>
    <mergeCell ref="C4:D4"/>
    <mergeCell ref="I5:I6"/>
  </mergeCells>
  <phoneticPr fontId="2" type="noConversion"/>
  <dataValidations count="1">
    <dataValidation type="list" allowBlank="1" showInputMessage="1" showErrorMessage="1" sqref="N7 N11" xr:uid="{00000000-0002-0000-0000-000000000000}">
      <formula1>#REF!</formula1>
    </dataValidation>
  </dataValidations>
  <pageMargins left="0" right="0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Chalermsak Rattanapanang</cp:lastModifiedBy>
  <cp:lastPrinted>2025-02-20T10:52:24Z</cp:lastPrinted>
  <dcterms:created xsi:type="dcterms:W3CDTF">2020-08-17T03:31:40Z</dcterms:created>
  <dcterms:modified xsi:type="dcterms:W3CDTF">2025-03-26T05:22:16Z</dcterms:modified>
</cp:coreProperties>
</file>